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  <sheet name="List2" sheetId="6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H20" i="5" l="1"/>
  <c r="KT3" i="2"/>
  <c r="KT2" i="2"/>
  <c r="H18" i="5"/>
  <c r="KS3" i="2" l="1"/>
  <c r="KS2" i="2"/>
  <c r="KR3" i="2" l="1"/>
  <c r="KR2" i="2"/>
  <c r="KQ3" i="2" l="1"/>
  <c r="KQ2" i="2"/>
  <c r="KP2" i="2" l="1"/>
  <c r="KP3" i="2"/>
  <c r="KO2" i="2" l="1"/>
  <c r="KO3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<sst xmlns="http://schemas.openxmlformats.org/spreadsheetml/2006/main" count="38" uniqueCount="26">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</sst>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4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23" fillId="0" borderId="27" xfId="0" applyFont="1" applyBorder="1" applyAlignment="1">
      <alignment horizontal="centerContinuous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List1!$B$2:$LA$2</c:f>
              <c:numCache>
                <c:formatCode>General</c:formatCode>
                <c:ptCount val="31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List1!$B$1:$LA$1</c:f>
              <c:numCache>
                <c:formatCode>General</c:formatCode>
                <c:ptCount val="31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</c:numCache>
            </c:numRef>
          </c:cat>
          <c:val>
            <c:numRef>
              <c:f>List1!$B$3:$LA$3</c:f>
              <c:numCache>
                <c:formatCode>General</c:formatCode>
                <c:ptCount val="31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07424"/>
        <c:axId val="84646528"/>
      </c:lineChart>
      <c:catAx>
        <c:axId val="8280742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464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64652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280742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0.39137</cdr:x>
      <cdr:y>0.43571</cdr:y>
    </cdr:from>
    <cdr:to>
      <cdr:x>0.65351</cdr:x>
      <cdr:y>0.47601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3537" y="3984102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0.41718</cdr:x>
      <cdr:y>0.67634</cdr:y>
    </cdr:from>
    <cdr:to>
      <cdr:x>0.62347</cdr:x>
      <cdr:y>0.72157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79681" y="6184483"/>
          <a:ext cx="3006316" cy="4135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5/NEZ2015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casove%20rady/2016/NEZ2016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21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3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4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45/STATISTIKY/NEZAM/2016/nez05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23">
          <cell r="Q23">
            <v>453118</v>
          </cell>
          <cell r="EJ23">
            <v>102545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16OK"/>
      <sheetName val="rozdrok-16"/>
      <sheetName val="rozdmes-16"/>
      <sheetName val="NEZ15OK"/>
      <sheetName val="rozdrok-15"/>
      <sheetName val="rozdmes-15"/>
      <sheetName val="NEZ14OK"/>
      <sheetName val="rozdrok-14"/>
      <sheetName val="rozdmes-14"/>
      <sheetName val="NEZ14OK-MUZI"/>
      <sheetName val="rozdrok-14MUZI"/>
      <sheetName val="NEZ13OK"/>
      <sheetName val="rozdrok-13"/>
      <sheetName val="rozdmes-13"/>
      <sheetName val="NEZ13OK-MUZI"/>
      <sheetName val="rozdrok-13MUZI "/>
      <sheetName val="NEZ12OK "/>
      <sheetName val="rozdrok-12"/>
      <sheetName val="rozdmes-12"/>
      <sheetName val="NEZ12OK-MUZI"/>
      <sheetName val="rozdrok-12 MUZI"/>
      <sheetName val="NEZ11OK"/>
      <sheetName val="rozdrok-11"/>
      <sheetName val="rozdmes-11"/>
      <sheetName val="NEZ11OK-MUZI"/>
      <sheetName val="rozdrok-11 MUZI"/>
      <sheetName val="NEZ10OK"/>
      <sheetName val="rozdrok-10"/>
      <sheetName val="rozdmes-10"/>
      <sheetName val="NEZ10OK-MUZI"/>
      <sheetName val="rozdrok-10 MUZI"/>
      <sheetName val="NEZ09OK"/>
      <sheetName val="rozdrok-09"/>
      <sheetName val="rozdmes-09"/>
      <sheetName val="NEZ09OK-MUZI"/>
      <sheetName val="rozdrok-09 MUZI"/>
      <sheetName val="NEZ08OK"/>
      <sheetName val="NEZ08OK-MUZI"/>
      <sheetName val="rozdrok-08"/>
      <sheetName val="rozdmes-08"/>
      <sheetName val="NEZ07OK"/>
      <sheetName val="NEZ07OK- MUZI"/>
      <sheetName val="rozdrok-07"/>
      <sheetName val="rozdmes-07"/>
      <sheetName val="rozdmes-07 (2)"/>
      <sheetName val="NEZ06OK"/>
      <sheetName val="NEZ06OK- MUZI"/>
      <sheetName val="rozdrok-06"/>
      <sheetName val="rozdmes-06"/>
      <sheetName val="NEZ05OK"/>
      <sheetName val="NEZ05OK- MUZI"/>
      <sheetName val="rozdrok-05"/>
      <sheetName val="rozdmes-05"/>
      <sheetName val="NEZ04OK"/>
      <sheetName val="NEZ04OK- MUZI"/>
    </sheetNames>
    <sheetDataSet>
      <sheetData sheetId="0">
        <row r="12">
          <cell r="Q12">
            <v>467403</v>
          </cell>
          <cell r="EJ12">
            <v>107779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461254</v>
          </cell>
          <cell r="EH101">
            <v>114826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36538</v>
          </cell>
        </row>
        <row r="101">
          <cell r="P101">
            <v>443109</v>
          </cell>
          <cell r="EH101">
            <v>117335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1">
          <cell r="P11">
            <v>35728</v>
          </cell>
        </row>
        <row r="101">
          <cell r="P101">
            <v>414960</v>
          </cell>
          <cell r="EH101">
            <v>124280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z"/>
      <sheetName val="nuts2"/>
    </sheetNames>
    <sheetDataSet>
      <sheetData sheetId="0">
        <row r="101">
          <cell r="P101">
            <v>394789</v>
          </cell>
          <cell r="EH101">
            <v>129054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H21" sqref="H21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8" t="s">
        <v>24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2014</v>
      </c>
      <c r="B8" s="19" t="s">
        <v>14</v>
      </c>
      <c r="C8" s="13" t="s">
        <v>15</v>
      </c>
      <c r="D8" s="55">
        <v>629.274</v>
      </c>
      <c r="E8" s="55">
        <v>625.39</v>
      </c>
      <c r="F8" s="55">
        <v>608.31500000000005</v>
      </c>
      <c r="G8" s="55">
        <v>574.90800000000002</v>
      </c>
      <c r="H8" s="55">
        <v>549.97299999999996</v>
      </c>
      <c r="I8" s="55">
        <v>537.17899999999997</v>
      </c>
      <c r="J8" s="55">
        <v>541.36400000000003</v>
      </c>
      <c r="K8" s="55">
        <v>535.22500000000002</v>
      </c>
      <c r="L8" s="55">
        <v>529.09799999999996</v>
      </c>
      <c r="M8" s="55">
        <v>519.63800000000003</v>
      </c>
      <c r="N8" s="55">
        <v>517.50800000000004</v>
      </c>
      <c r="O8" s="56">
        <v>541.91399999999999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0" customFormat="1" ht="28.5" customHeight="1">
      <c r="A9" s="67"/>
      <c r="B9" s="72" t="s">
        <v>25</v>
      </c>
      <c r="C9" s="13" t="s">
        <v>16</v>
      </c>
      <c r="D9" s="55">
        <v>8.6268450567374302</v>
      </c>
      <c r="E9" s="55">
        <v>8.5836570264515029</v>
      </c>
      <c r="F9" s="55">
        <v>8.3358203224656826</v>
      </c>
      <c r="G9" s="55">
        <v>7.8843460940863848</v>
      </c>
      <c r="H9" s="55">
        <v>7.5381140001103191</v>
      </c>
      <c r="I9" s="55">
        <v>7.3720647090670468</v>
      </c>
      <c r="J9" s="55">
        <v>7.4439923840686877</v>
      </c>
      <c r="K9" s="55">
        <v>7.3709933304213813</v>
      </c>
      <c r="L9" s="55">
        <v>7.2563410491334608</v>
      </c>
      <c r="M9" s="55">
        <v>7.1071210046182847</v>
      </c>
      <c r="N9" s="55">
        <v>7.0891161038153809</v>
      </c>
      <c r="O9" s="56">
        <v>7.4618353667801172</v>
      </c>
      <c r="P9" s="68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69"/>
      <c r="DU9" s="69"/>
      <c r="DV9" s="69"/>
      <c r="DW9" s="69"/>
      <c r="DX9" s="69"/>
      <c r="DY9" s="69"/>
      <c r="DZ9" s="69"/>
      <c r="EA9" s="69"/>
      <c r="EB9" s="69"/>
      <c r="EC9" s="69"/>
      <c r="ED9" s="69"/>
      <c r="EE9" s="69"/>
      <c r="EF9" s="69"/>
      <c r="EG9" s="69"/>
      <c r="EH9" s="69"/>
      <c r="EI9" s="69"/>
      <c r="EJ9" s="69"/>
      <c r="EK9" s="69"/>
      <c r="EL9" s="69"/>
      <c r="EM9" s="69"/>
      <c r="EN9" s="69"/>
      <c r="EO9" s="69"/>
      <c r="EP9" s="69"/>
      <c r="EQ9" s="69"/>
      <c r="ER9" s="69"/>
      <c r="ES9" s="69"/>
      <c r="ET9" s="69"/>
      <c r="EU9" s="69"/>
      <c r="EV9" s="69"/>
      <c r="EW9" s="69"/>
      <c r="EX9" s="69"/>
      <c r="EY9" s="69"/>
      <c r="EZ9" s="69"/>
      <c r="FA9" s="69"/>
      <c r="FB9" s="69"/>
      <c r="FC9" s="69"/>
      <c r="FD9" s="69"/>
      <c r="FE9" s="69"/>
      <c r="FF9" s="69"/>
      <c r="FG9" s="69"/>
      <c r="FH9" s="69"/>
      <c r="FI9" s="69"/>
      <c r="FJ9" s="69"/>
      <c r="FK9" s="69"/>
      <c r="FL9" s="69"/>
      <c r="FM9" s="69"/>
      <c r="FN9" s="69"/>
      <c r="FO9" s="69"/>
      <c r="FP9" s="69"/>
      <c r="FQ9" s="69"/>
      <c r="FR9" s="69"/>
      <c r="FS9" s="69"/>
      <c r="FT9" s="69"/>
      <c r="FU9" s="69"/>
      <c r="FV9" s="69"/>
      <c r="FW9" s="69"/>
      <c r="FX9" s="69"/>
      <c r="FY9" s="69"/>
      <c r="FZ9" s="69"/>
      <c r="GA9" s="69"/>
      <c r="GB9" s="69"/>
      <c r="GC9" s="69"/>
      <c r="GD9" s="69"/>
      <c r="GE9" s="69"/>
      <c r="GF9" s="69"/>
      <c r="GG9" s="69"/>
      <c r="GH9" s="69"/>
      <c r="GI9" s="69"/>
      <c r="GJ9" s="69"/>
      <c r="GK9" s="69"/>
      <c r="GL9" s="69"/>
      <c r="GM9" s="69"/>
      <c r="GN9" s="69"/>
      <c r="GO9" s="69"/>
      <c r="GP9" s="69"/>
      <c r="GQ9" s="69"/>
      <c r="GR9" s="69"/>
      <c r="GS9" s="69"/>
      <c r="GT9" s="69"/>
      <c r="GU9" s="69"/>
      <c r="GV9" s="69"/>
      <c r="GW9" s="69"/>
      <c r="GX9" s="69"/>
      <c r="GY9" s="69"/>
      <c r="GZ9" s="69"/>
      <c r="HA9" s="69"/>
      <c r="HB9" s="69"/>
      <c r="HC9" s="69"/>
      <c r="HD9" s="69"/>
      <c r="HE9" s="69"/>
      <c r="HF9" s="69"/>
      <c r="HG9" s="69"/>
      <c r="HH9" s="69"/>
      <c r="HI9" s="69"/>
      <c r="HJ9" s="69"/>
      <c r="HK9" s="69"/>
      <c r="HL9" s="69"/>
      <c r="HM9" s="69"/>
      <c r="HN9" s="69"/>
      <c r="HO9" s="69"/>
      <c r="HP9" s="69"/>
      <c r="HQ9" s="69"/>
      <c r="HR9" s="69"/>
      <c r="HS9" s="69"/>
      <c r="HT9" s="69"/>
      <c r="HU9" s="69"/>
      <c r="HV9" s="69"/>
      <c r="HW9" s="69"/>
      <c r="HX9" s="69"/>
      <c r="HY9" s="69"/>
      <c r="HZ9" s="69"/>
      <c r="IA9" s="69"/>
      <c r="IB9" s="69"/>
      <c r="IC9" s="69"/>
      <c r="ID9" s="69"/>
      <c r="IE9" s="69"/>
      <c r="IF9" s="69"/>
      <c r="IG9" s="69"/>
      <c r="IH9" s="69"/>
      <c r="II9" s="69"/>
      <c r="IJ9" s="69"/>
      <c r="IK9" s="69"/>
      <c r="IL9" s="69"/>
      <c r="IM9" s="69"/>
      <c r="IN9" s="69"/>
      <c r="IO9" s="69"/>
      <c r="IP9" s="69"/>
      <c r="IQ9" s="69"/>
      <c r="IR9" s="69"/>
      <c r="IS9" s="69"/>
      <c r="IT9" s="69"/>
      <c r="IU9" s="69"/>
      <c r="IV9" s="69"/>
    </row>
    <row r="10" spans="1:256" ht="28.5" customHeight="1">
      <c r="A10" s="18"/>
      <c r="B10" s="19" t="s">
        <v>17</v>
      </c>
      <c r="C10" s="13" t="s">
        <v>18</v>
      </c>
      <c r="D10" s="55">
        <v>36.393999999999998</v>
      </c>
      <c r="E10" s="55">
        <v>38.301000000000002</v>
      </c>
      <c r="F10" s="55">
        <v>40.808</v>
      </c>
      <c r="G10" s="55">
        <v>44.246000000000002</v>
      </c>
      <c r="H10" s="55">
        <v>48.023000000000003</v>
      </c>
      <c r="I10" s="55">
        <v>49.478999999999999</v>
      </c>
      <c r="J10" s="55">
        <v>51.079000000000001</v>
      </c>
      <c r="K10" s="55">
        <v>54.723999999999997</v>
      </c>
      <c r="L10" s="55">
        <v>56.555999999999997</v>
      </c>
      <c r="M10" s="55">
        <v>58.216999999999999</v>
      </c>
      <c r="N10" s="55">
        <v>59.396999999999998</v>
      </c>
      <c r="O10" s="56">
        <v>58.738999999999997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73"/>
      <c r="B11" s="63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5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2015</v>
      </c>
      <c r="B13" s="19" t="s">
        <v>14</v>
      </c>
      <c r="C13" s="13" t="s">
        <v>15</v>
      </c>
      <c r="D13" s="55">
        <v>556.19100000000003</v>
      </c>
      <c r="E13" s="55">
        <v>548.11699999999996</v>
      </c>
      <c r="F13" s="55">
        <v>525.29999999999995</v>
      </c>
      <c r="G13" s="55">
        <v>491.58499999999998</v>
      </c>
      <c r="H13" s="55">
        <v>465.68900000000002</v>
      </c>
      <c r="I13" s="55">
        <v>451.39499999999998</v>
      </c>
      <c r="J13" s="55">
        <v>456.34100000000001</v>
      </c>
      <c r="K13" s="55">
        <v>450.666</v>
      </c>
      <c r="L13" s="55">
        <v>441.892</v>
      </c>
      <c r="M13" s="55">
        <v>430.43200000000002</v>
      </c>
      <c r="N13" s="55">
        <v>431.36399999999998</v>
      </c>
      <c r="O13" s="56">
        <v>453.11799999999999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0" customFormat="1" ht="27" customHeight="1">
      <c r="A14" s="67"/>
      <c r="B14" s="72" t="s">
        <v>25</v>
      </c>
      <c r="C14" s="13" t="s">
        <v>16</v>
      </c>
      <c r="D14" s="55">
        <v>7.6584603860920346</v>
      </c>
      <c r="E14" s="55">
        <v>7.5312025640890967</v>
      </c>
      <c r="F14" s="55">
        <v>7.1971111269484007</v>
      </c>
      <c r="G14" s="55">
        <v>6.7246267777872637</v>
      </c>
      <c r="H14" s="55">
        <v>6.3747456231108792</v>
      </c>
      <c r="I14" s="55">
        <v>6.1763398081806047</v>
      </c>
      <c r="J14" s="55">
        <v>6.2677617199582345</v>
      </c>
      <c r="K14" s="55">
        <v>6.1905032607579082</v>
      </c>
      <c r="L14" s="55">
        <v>6.0488525801317676</v>
      </c>
      <c r="M14" s="55">
        <v>5.8954967661449906</v>
      </c>
      <c r="N14" s="55">
        <v>5.9029132311179531</v>
      </c>
      <c r="O14" s="56">
        <v>6.2355697454447387</v>
      </c>
      <c r="P14" s="68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  <c r="CB14" s="69"/>
      <c r="CC14" s="69"/>
      <c r="CD14" s="69"/>
      <c r="CE14" s="69"/>
      <c r="CF14" s="69"/>
      <c r="CG14" s="69"/>
      <c r="CH14" s="69"/>
      <c r="CI14" s="69"/>
      <c r="CJ14" s="69"/>
      <c r="CK14" s="69"/>
      <c r="CL14" s="69"/>
      <c r="CM14" s="69"/>
      <c r="CN14" s="69"/>
      <c r="CO14" s="69"/>
      <c r="CP14" s="69"/>
      <c r="CQ14" s="69"/>
      <c r="CR14" s="69"/>
      <c r="CS14" s="69"/>
      <c r="CT14" s="69"/>
      <c r="CU14" s="69"/>
      <c r="CV14" s="69"/>
      <c r="CW14" s="69"/>
      <c r="CX14" s="69"/>
      <c r="CY14" s="69"/>
      <c r="CZ14" s="69"/>
      <c r="DA14" s="69"/>
      <c r="DB14" s="69"/>
      <c r="DC14" s="69"/>
      <c r="DD14" s="69"/>
      <c r="DE14" s="69"/>
      <c r="DF14" s="69"/>
      <c r="DG14" s="69"/>
      <c r="DH14" s="69"/>
      <c r="DI14" s="69"/>
      <c r="DJ14" s="69"/>
      <c r="DK14" s="69"/>
      <c r="DL14" s="69"/>
      <c r="DM14" s="69"/>
      <c r="DN14" s="69"/>
      <c r="DO14" s="69"/>
      <c r="DP14" s="69"/>
      <c r="DQ14" s="69"/>
      <c r="DR14" s="69"/>
      <c r="DS14" s="69"/>
      <c r="DT14" s="69"/>
      <c r="DU14" s="69"/>
      <c r="DV14" s="69"/>
      <c r="DW14" s="69"/>
      <c r="DX14" s="69"/>
      <c r="DY14" s="69"/>
      <c r="DZ14" s="69"/>
      <c r="EA14" s="69"/>
      <c r="EB14" s="69"/>
      <c r="EC14" s="69"/>
      <c r="ED14" s="69"/>
      <c r="EE14" s="69"/>
      <c r="EF14" s="69"/>
      <c r="EG14" s="69"/>
      <c r="EH14" s="69"/>
      <c r="EI14" s="69"/>
      <c r="EJ14" s="69"/>
      <c r="EK14" s="69"/>
      <c r="EL14" s="69"/>
      <c r="EM14" s="69"/>
      <c r="EN14" s="69"/>
      <c r="EO14" s="69"/>
      <c r="EP14" s="69"/>
      <c r="EQ14" s="69"/>
      <c r="ER14" s="69"/>
      <c r="ES14" s="69"/>
      <c r="ET14" s="69"/>
      <c r="EU14" s="69"/>
      <c r="EV14" s="69"/>
      <c r="EW14" s="69"/>
      <c r="EX14" s="69"/>
      <c r="EY14" s="69"/>
      <c r="EZ14" s="69"/>
      <c r="FA14" s="69"/>
      <c r="FB14" s="69"/>
      <c r="FC14" s="69"/>
      <c r="FD14" s="69"/>
      <c r="FE14" s="69"/>
      <c r="FF14" s="69"/>
      <c r="FG14" s="69"/>
      <c r="FH14" s="69"/>
      <c r="FI14" s="69"/>
      <c r="FJ14" s="69"/>
      <c r="FK14" s="69"/>
      <c r="FL14" s="69"/>
      <c r="FM14" s="69"/>
      <c r="FN14" s="69"/>
      <c r="FO14" s="69"/>
      <c r="FP14" s="69"/>
      <c r="FQ14" s="69"/>
      <c r="FR14" s="69"/>
      <c r="FS14" s="69"/>
      <c r="FT14" s="69"/>
      <c r="FU14" s="69"/>
      <c r="FV14" s="69"/>
      <c r="FW14" s="69"/>
      <c r="FX14" s="69"/>
      <c r="FY14" s="69"/>
      <c r="FZ14" s="69"/>
      <c r="GA14" s="69"/>
      <c r="GB14" s="69"/>
      <c r="GC14" s="69"/>
      <c r="GD14" s="69"/>
      <c r="GE14" s="69"/>
      <c r="GF14" s="69"/>
      <c r="GG14" s="69"/>
      <c r="GH14" s="69"/>
      <c r="GI14" s="69"/>
      <c r="GJ14" s="69"/>
      <c r="GK14" s="69"/>
      <c r="GL14" s="69"/>
      <c r="GM14" s="69"/>
      <c r="GN14" s="69"/>
      <c r="GO14" s="69"/>
      <c r="GP14" s="69"/>
      <c r="GQ14" s="69"/>
      <c r="GR14" s="69"/>
      <c r="GS14" s="69"/>
      <c r="GT14" s="69"/>
      <c r="GU14" s="69"/>
      <c r="GV14" s="69"/>
      <c r="GW14" s="69"/>
      <c r="GX14" s="69"/>
      <c r="GY14" s="69"/>
      <c r="GZ14" s="69"/>
      <c r="HA14" s="69"/>
      <c r="HB14" s="69"/>
      <c r="HC14" s="69"/>
      <c r="HD14" s="69"/>
      <c r="HE14" s="69"/>
      <c r="HF14" s="69"/>
      <c r="HG14" s="69"/>
      <c r="HH14" s="69"/>
      <c r="HI14" s="69"/>
      <c r="HJ14" s="69"/>
      <c r="HK14" s="69"/>
      <c r="HL14" s="69"/>
      <c r="HM14" s="69"/>
      <c r="HN14" s="69"/>
      <c r="HO14" s="69"/>
      <c r="HP14" s="69"/>
      <c r="HQ14" s="69"/>
      <c r="HR14" s="69"/>
      <c r="HS14" s="69"/>
      <c r="HT14" s="69"/>
      <c r="HU14" s="69"/>
      <c r="HV14" s="69"/>
      <c r="HW14" s="69"/>
      <c r="HX14" s="69"/>
      <c r="HY14" s="69"/>
      <c r="HZ14" s="69"/>
      <c r="IA14" s="69"/>
      <c r="IB14" s="69"/>
      <c r="IC14" s="69"/>
      <c r="ID14" s="69"/>
      <c r="IE14" s="69"/>
      <c r="IF14" s="69"/>
      <c r="IG14" s="69"/>
      <c r="IH14" s="69"/>
      <c r="II14" s="69"/>
      <c r="IJ14" s="69"/>
      <c r="IK14" s="69"/>
      <c r="IL14" s="69"/>
      <c r="IM14" s="69"/>
      <c r="IN14" s="69"/>
      <c r="IO14" s="69"/>
      <c r="IP14" s="69"/>
      <c r="IQ14" s="69"/>
      <c r="IR14" s="69"/>
      <c r="IS14" s="69"/>
      <c r="IT14" s="69"/>
      <c r="IU14" s="69"/>
      <c r="IV14" s="69"/>
    </row>
    <row r="15" spans="1:256" ht="27" customHeight="1">
      <c r="A15" s="18"/>
      <c r="B15" s="19" t="s">
        <v>17</v>
      </c>
      <c r="C15" s="13" t="s">
        <v>18</v>
      </c>
      <c r="D15" s="55">
        <v>62.256999999999998</v>
      </c>
      <c r="E15" s="55">
        <v>68.971000000000004</v>
      </c>
      <c r="F15" s="55">
        <v>76.099999999999994</v>
      </c>
      <c r="G15" s="55">
        <v>83.691999999999993</v>
      </c>
      <c r="H15" s="55">
        <v>92.700999999999993</v>
      </c>
      <c r="I15" s="55">
        <v>96.983000000000004</v>
      </c>
      <c r="J15" s="55">
        <v>98.055000000000007</v>
      </c>
      <c r="K15" s="55">
        <v>103.768</v>
      </c>
      <c r="L15" s="55">
        <v>108.57299999999999</v>
      </c>
      <c r="M15" s="55">
        <v>107.324</v>
      </c>
      <c r="N15" s="55">
        <v>105.04900000000001</v>
      </c>
      <c r="O15" s="56">
        <v>102.545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2016</v>
      </c>
      <c r="B18" s="19" t="s">
        <v>14</v>
      </c>
      <c r="C18" s="13" t="s">
        <v>15</v>
      </c>
      <c r="D18" s="55">
        <v>467.40300000000002</v>
      </c>
      <c r="E18" s="55">
        <v>461.25400000000002</v>
      </c>
      <c r="F18" s="55">
        <v>443.10899999999998</v>
      </c>
      <c r="G18" s="55">
        <v>414.96</v>
      </c>
      <c r="H18" s="55">
        <f>394789/1000</f>
        <v>394.78899999999999</v>
      </c>
      <c r="I18" s="55"/>
      <c r="J18" s="55"/>
      <c r="K18" s="55"/>
      <c r="L18" s="55"/>
      <c r="M18" s="55"/>
      <c r="N18" s="55"/>
      <c r="O18" s="56"/>
    </row>
    <row r="19" spans="1:256" s="70" customFormat="1" ht="27" customHeight="1">
      <c r="A19" s="67"/>
      <c r="B19" s="72" t="s">
        <v>25</v>
      </c>
      <c r="C19" s="13" t="s">
        <v>16</v>
      </c>
      <c r="D19" s="55">
        <v>6.4407172040075862</v>
      </c>
      <c r="E19" s="55">
        <v>6.3423643647333501</v>
      </c>
      <c r="F19" s="55">
        <v>6.0762283493892104</v>
      </c>
      <c r="G19" s="55">
        <v>5.6788586183244298</v>
      </c>
      <c r="H19" s="55">
        <v>5.3884610819269607</v>
      </c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107.779</v>
      </c>
      <c r="E20" s="55">
        <v>114.82599999999999</v>
      </c>
      <c r="F20" s="55">
        <v>117.33499999999999</v>
      </c>
      <c r="G20" s="55">
        <v>124.28</v>
      </c>
      <c r="H20" s="55">
        <f>129054/1000</f>
        <v>129.054</v>
      </c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8. 6.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A8"/>
  <sheetViews>
    <sheetView topLeftCell="KB1" workbookViewId="0">
      <selection activeCell="KT2" sqref="KT2:KT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1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9">
        <v>2015</v>
      </c>
      <c r="KE1" s="80"/>
      <c r="KF1" s="80"/>
      <c r="KG1" s="80"/>
      <c r="KH1" s="80"/>
      <c r="KI1" s="80"/>
      <c r="KJ1" s="80"/>
      <c r="KK1" s="80"/>
      <c r="KL1" s="80"/>
      <c r="KM1" s="80"/>
      <c r="KN1" s="80"/>
      <c r="KO1" s="81"/>
      <c r="KP1" s="82">
        <v>2016</v>
      </c>
      <c r="KQ1" s="83"/>
      <c r="KR1" s="83"/>
      <c r="KS1" s="83"/>
      <c r="KT1" s="83"/>
      <c r="KU1" s="83"/>
      <c r="KV1" s="83"/>
      <c r="KW1" s="83"/>
      <c r="KX1" s="83"/>
      <c r="KY1" s="83"/>
      <c r="KZ1" s="83"/>
      <c r="LA1" s="84"/>
    </row>
    <row r="2" spans="1:31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6">
        <v>549973</v>
      </c>
      <c r="JW2" s="66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4">
        <v>556191</v>
      </c>
      <c r="KE2" s="75">
        <v>548117</v>
      </c>
      <c r="KF2" s="76">
        <v>525315</v>
      </c>
      <c r="KG2" s="76">
        <v>491585</v>
      </c>
      <c r="KH2" s="76">
        <v>465689</v>
      </c>
      <c r="KI2" s="76">
        <v>451395</v>
      </c>
      <c r="KJ2" s="76">
        <v>456341</v>
      </c>
      <c r="KK2" s="76">
        <v>450666</v>
      </c>
      <c r="KL2" s="75">
        <v>441892</v>
      </c>
      <c r="KM2" s="75">
        <v>430432</v>
      </c>
      <c r="KN2" s="75">
        <v>431364</v>
      </c>
      <c r="KO2" s="77">
        <f>+[1]NEZ15OK!$Q$23</f>
        <v>453118</v>
      </c>
      <c r="KP2" s="66">
        <f>+[2]NEZ16OK!$Q$12</f>
        <v>467403</v>
      </c>
      <c r="KQ2" s="26">
        <f>+[3]nez!$P$101</f>
        <v>461254</v>
      </c>
      <c r="KR2" s="26">
        <f>+[4]nez!$P$101</f>
        <v>443109</v>
      </c>
      <c r="KS2" s="26">
        <f>+[5]nez!$P$101</f>
        <v>414960</v>
      </c>
      <c r="KT2" s="26">
        <f>+[6]nez!$P$101</f>
        <v>394789</v>
      </c>
    </row>
    <row r="3" spans="1:313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6">
        <v>48023</v>
      </c>
      <c r="JW3" s="66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4">
        <v>62257</v>
      </c>
      <c r="KE3" s="75">
        <v>68971</v>
      </c>
      <c r="KF3" s="76">
        <v>76050</v>
      </c>
      <c r="KG3" s="76">
        <v>83692</v>
      </c>
      <c r="KH3" s="76">
        <v>92701</v>
      </c>
      <c r="KI3" s="76">
        <v>96983</v>
      </c>
      <c r="KJ3" s="76">
        <v>98055</v>
      </c>
      <c r="KK3" s="76">
        <v>103768</v>
      </c>
      <c r="KL3" s="75">
        <v>108573</v>
      </c>
      <c r="KM3" s="75">
        <v>107324</v>
      </c>
      <c r="KN3" s="75">
        <v>105049</v>
      </c>
      <c r="KO3" s="77">
        <f>+[1]NEZ15OK!$EJ$23</f>
        <v>102545</v>
      </c>
      <c r="KP3" s="66">
        <f>+[2]NEZ16OK!$EJ$12</f>
        <v>107779</v>
      </c>
      <c r="KQ3" s="26">
        <f>+[3]nez!$EH$101</f>
        <v>114826</v>
      </c>
      <c r="KR3" s="26">
        <f>+[4]nez!$EH$101</f>
        <v>117335</v>
      </c>
      <c r="KS3" s="26">
        <f>+[5]nez!$EH$101</f>
        <v>124280</v>
      </c>
      <c r="KT3" s="26">
        <f>+[6]nez!$EH$101</f>
        <v>129054</v>
      </c>
    </row>
    <row r="4" spans="1:313">
      <c r="IJ4" s="35" t="s">
        <v>21</v>
      </c>
      <c r="IK4" s="34" t="s">
        <v>22</v>
      </c>
    </row>
    <row r="5" spans="1:313">
      <c r="KG5" s="71"/>
    </row>
    <row r="7" spans="1:31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1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2">
    <mergeCell ref="KD1:KO1"/>
    <mergeCell ref="KP1:LA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NEZ13_15</vt:lpstr>
      <vt:lpstr>List1</vt:lpstr>
      <vt:lpstr>List2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2016-05-05T07:24:24Z</cp:lastPrinted>
  <dcterms:created xsi:type="dcterms:W3CDTF">1999-01-28T12:55:26Z</dcterms:created>
  <dcterms:modified xsi:type="dcterms:W3CDTF">2016-06-06T07:22:33Z</dcterms:modified>
</cp:coreProperties>
</file>